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R:\Solid Waste\C&amp;D Recyling\"/>
    </mc:Choice>
  </mc:AlternateContent>
  <bookViews>
    <workbookView xWindow="120" yWindow="15" windowWidth="18960" windowHeight="11325"/>
  </bookViews>
  <sheets>
    <sheet name="Table 1" sheetId="1" r:id="rId1"/>
  </sheets>
  <definedNames>
    <definedName name="_xlnm.Print_Area" localSheetId="0">'Table 1'!$A$1:$H$81</definedName>
  </definedNames>
  <calcPr calcId="171027"/>
</workbook>
</file>

<file path=xl/calcChain.xml><?xml version="1.0" encoding="utf-8"?>
<calcChain xmlns="http://schemas.openxmlformats.org/spreadsheetml/2006/main">
  <c r="H76" i="1" l="1"/>
  <c r="H75" i="1"/>
  <c r="H74" i="1"/>
  <c r="H73" i="1"/>
  <c r="H72" i="1"/>
  <c r="H71" i="1"/>
  <c r="H70" i="1"/>
  <c r="H69" i="1"/>
  <c r="H68" i="1"/>
  <c r="H67" i="1"/>
  <c r="H66" i="1"/>
  <c r="H65" i="1"/>
  <c r="H64" i="1"/>
  <c r="H61" i="1"/>
  <c r="H60" i="1"/>
  <c r="H59" i="1"/>
  <c r="H56" i="1"/>
  <c r="H52" i="1"/>
  <c r="H51" i="1"/>
  <c r="H47" i="1"/>
  <c r="H45" i="1"/>
  <c r="H44" i="1"/>
  <c r="H42" i="1"/>
  <c r="H40" i="1"/>
  <c r="H38" i="1"/>
  <c r="H37" i="1"/>
  <c r="H35" i="1"/>
  <c r="H33" i="1"/>
  <c r="H32" i="1"/>
  <c r="H31" i="1"/>
  <c r="H29" i="1"/>
  <c r="H28" i="1"/>
  <c r="H27" i="1"/>
  <c r="H25" i="1"/>
  <c r="H24" i="1"/>
  <c r="H22" i="1"/>
  <c r="H21" i="1"/>
  <c r="H20" i="1"/>
  <c r="H18" i="1"/>
  <c r="H16" i="1"/>
  <c r="H14" i="1"/>
  <c r="H13" i="1"/>
  <c r="H12" i="1"/>
  <c r="H11" i="1"/>
  <c r="H9" i="1"/>
  <c r="H8" i="1"/>
  <c r="H7" i="1"/>
  <c r="F50" i="1"/>
  <c r="H50" i="1" s="1"/>
  <c r="F49" i="1"/>
  <c r="H49" i="1" s="1"/>
  <c r="H77" i="1" l="1"/>
  <c r="F57" i="1"/>
  <c r="H57" i="1" s="1"/>
  <c r="F55" i="1"/>
  <c r="H55" i="1" s="1"/>
  <c r="F54" i="1"/>
  <c r="H54" i="1" s="1"/>
  <c r="H62" i="1" s="1"/>
  <c r="H79" i="1" s="1"/>
</calcChain>
</file>

<file path=xl/sharedStrings.xml><?xml version="1.0" encoding="utf-8"?>
<sst xmlns="http://schemas.openxmlformats.org/spreadsheetml/2006/main" count="225" uniqueCount="85">
  <si>
    <r>
      <rPr>
        <b/>
        <sz val="13"/>
        <rFont val="Arial"/>
        <family val="2"/>
      </rPr>
      <t>Construction and Demolition Material Converstion Worksheet</t>
    </r>
  </si>
  <si>
    <r>
      <rPr>
        <b/>
        <sz val="9"/>
        <rFont val="Arial"/>
        <family val="2"/>
      </rPr>
      <t xml:space="preserve">Step 1: </t>
    </r>
    <r>
      <rPr>
        <sz val="9"/>
        <rFont val="Arial"/>
        <family val="2"/>
      </rPr>
      <t xml:space="preserve">Enter the actual quantity for each applicable materials in Column 1, based on units of cubic yards (cy), square feet (sq. ft.), or board feet (bd. Ft).
</t>
    </r>
    <r>
      <rPr>
        <b/>
        <sz val="9"/>
        <rFont val="Arial"/>
        <family val="2"/>
      </rPr>
      <t xml:space="preserve">Step 2: </t>
    </r>
    <r>
      <rPr>
        <sz val="9"/>
        <rFont val="Arial"/>
        <family val="2"/>
      </rPr>
      <t xml:space="preserve">Multiply by Tons/Unit figure listed in Column II.  Enter the result for each material in Column III.
</t>
    </r>
    <r>
      <rPr>
        <b/>
        <sz val="9"/>
        <rFont val="Arial"/>
        <family val="2"/>
      </rPr>
      <t xml:space="preserve">Step 3: </t>
    </r>
    <r>
      <rPr>
        <sz val="9"/>
        <rFont val="Arial"/>
        <family val="2"/>
      </rPr>
      <t>Enter quantities for each separated materials from Column III on this worksheet into the corresponding section of your Summary Recycling Report.</t>
    </r>
  </si>
  <si>
    <r>
      <rPr>
        <b/>
        <sz val="11"/>
        <rFont val="Arial"/>
        <family val="2"/>
      </rPr>
      <t>Column 2</t>
    </r>
  </si>
  <si>
    <r>
      <rPr>
        <b/>
        <sz val="11"/>
        <rFont val="Arial"/>
        <family val="2"/>
      </rPr>
      <t>Column 3</t>
    </r>
  </si>
  <si>
    <r>
      <rPr>
        <b/>
        <u/>
        <sz val="12"/>
        <rFont val="Arial"/>
        <family val="2"/>
      </rPr>
      <t>Total Tons</t>
    </r>
  </si>
  <si>
    <r>
      <rPr>
        <sz val="10"/>
        <rFont val="Arial"/>
        <family val="2"/>
      </rPr>
      <t>Broken Asphalt</t>
    </r>
  </si>
  <si>
    <r>
      <rPr>
        <sz val="10"/>
        <rFont val="Arial"/>
        <family val="2"/>
      </rPr>
      <t>CY</t>
    </r>
  </si>
  <si>
    <r>
      <rPr>
        <sz val="10"/>
        <rFont val="Arial"/>
        <family val="2"/>
      </rPr>
      <t>x</t>
    </r>
  </si>
  <si>
    <r>
      <rPr>
        <sz val="10"/>
        <rFont val="Arial"/>
        <family val="2"/>
      </rPr>
      <t>Broken Concrete</t>
    </r>
  </si>
  <si>
    <r>
      <rPr>
        <sz val="10"/>
        <rFont val="Arial"/>
        <family val="2"/>
      </rPr>
      <t>Solid Slab Concrete</t>
    </r>
  </si>
  <si>
    <r>
      <rPr>
        <sz val="10"/>
        <rFont val="Arial"/>
        <family val="2"/>
      </rPr>
      <t>Broken Brick</t>
    </r>
  </si>
  <si>
    <r>
      <rPr>
        <sz val="10"/>
        <rFont val="Arial"/>
        <family val="2"/>
      </rPr>
      <t>Whole Brick (palletized)</t>
    </r>
  </si>
  <si>
    <r>
      <rPr>
        <sz val="10"/>
        <rFont val="Arial"/>
        <family val="2"/>
      </rPr>
      <t>Broken Masonry Block</t>
    </r>
  </si>
  <si>
    <r>
      <rPr>
        <sz val="10"/>
        <rFont val="Arial"/>
        <family val="2"/>
      </rPr>
      <t>Tile</t>
    </r>
  </si>
  <si>
    <r>
      <rPr>
        <sz val="10"/>
        <rFont val="Arial"/>
        <family val="2"/>
      </rPr>
      <t>Sq. Ft.</t>
    </r>
  </si>
  <si>
    <r>
      <rPr>
        <sz val="10"/>
        <rFont val="Arial"/>
        <family val="2"/>
      </rPr>
      <t>(doors, windows, cabinets, etc.)</t>
    </r>
  </si>
  <si>
    <r>
      <rPr>
        <sz val="10"/>
        <rFont val="Arial"/>
        <family val="2"/>
      </rPr>
      <t>By square foot</t>
    </r>
  </si>
  <si>
    <r>
      <rPr>
        <sz val="10"/>
        <rFont val="Arial"/>
        <family val="2"/>
      </rPr>
      <t>By Cubic yard</t>
    </r>
  </si>
  <si>
    <r>
      <rPr>
        <sz val="10"/>
        <rFont val="Arial"/>
        <family val="2"/>
      </rPr>
      <t>Whole (Palletized)</t>
    </r>
  </si>
  <si>
    <r>
      <rPr>
        <sz val="10"/>
        <rFont val="Arial"/>
        <family val="2"/>
      </rPr>
      <t>Loose</t>
    </r>
  </si>
  <si>
    <r>
      <rPr>
        <sz val="10"/>
        <rFont val="Arial"/>
        <family val="2"/>
      </rPr>
      <t>1/2 " (by Square Foot)</t>
    </r>
  </si>
  <si>
    <r>
      <rPr>
        <sz val="10"/>
        <rFont val="Arial"/>
        <family val="2"/>
      </rPr>
      <t>5/8" (by Square Foot)</t>
    </r>
  </si>
  <si>
    <r>
      <rPr>
        <sz val="10"/>
        <rFont val="Arial"/>
        <family val="2"/>
      </rPr>
      <t>By Board Foot</t>
    </r>
  </si>
  <si>
    <r>
      <rPr>
        <sz val="10"/>
        <rFont val="Arial"/>
        <family val="2"/>
      </rPr>
      <t>Bd Ft.</t>
    </r>
  </si>
  <si>
    <r>
      <rPr>
        <sz val="10"/>
        <rFont val="Arial"/>
        <family val="2"/>
      </rPr>
      <t>Sq. Ft. of Structure</t>
    </r>
  </si>
  <si>
    <r>
      <rPr>
        <sz val="10"/>
        <rFont val="Arial"/>
        <family val="2"/>
      </rPr>
      <t>Complete Demolition with Tile Roof</t>
    </r>
  </si>
  <si>
    <r>
      <rPr>
        <sz val="10"/>
        <rFont val="Arial"/>
        <family val="2"/>
      </rPr>
      <t>Green Waste (trees, shrubs, turf, etc.)</t>
    </r>
  </si>
  <si>
    <r>
      <rPr>
        <sz val="10"/>
        <rFont val="Arial"/>
        <family val="2"/>
      </rPr>
      <t>Mixed Debris (e.g., interior remodel)</t>
    </r>
  </si>
  <si>
    <r>
      <rPr>
        <sz val="10"/>
        <rFont val="Arial"/>
        <family val="2"/>
      </rPr>
      <t>Asphalt Composition Shingle</t>
    </r>
  </si>
  <si>
    <r>
      <rPr>
        <sz val="10"/>
        <rFont val="Arial"/>
        <family val="2"/>
      </rPr>
      <t>Roof Sq. Ft.</t>
    </r>
  </si>
  <si>
    <r>
      <rPr>
        <sz val="10"/>
        <rFont val="Arial"/>
        <family val="2"/>
      </rPr>
      <t>Wood Shingle/Shake</t>
    </r>
  </si>
  <si>
    <r>
      <rPr>
        <sz val="10"/>
        <rFont val="Arial"/>
        <family val="2"/>
      </rPr>
      <t>Concrete/Clay Tile</t>
    </r>
  </si>
  <si>
    <r>
      <rPr>
        <sz val="10"/>
        <rFont val="Arial"/>
        <family val="2"/>
      </rPr>
      <t>Roof Decking</t>
    </r>
  </si>
  <si>
    <t>=</t>
  </si>
  <si>
    <t>Cook Top</t>
  </si>
  <si>
    <t>Dishwasher</t>
  </si>
  <si>
    <t>Oven (single)</t>
  </si>
  <si>
    <t xml:space="preserve">Trash Compactor  </t>
  </si>
  <si>
    <t xml:space="preserve">Water Heater (30 gallons)  </t>
  </si>
  <si>
    <t>Water Heater (40-50 gallons)</t>
  </si>
  <si>
    <t xml:space="preserve">Bathtub (cast iron)   </t>
  </si>
  <si>
    <t>Bathtub (steel)</t>
  </si>
  <si>
    <t>Sink (cast iron)</t>
  </si>
  <si>
    <t>Sink (porcelain)</t>
  </si>
  <si>
    <t xml:space="preserve">Sink (steel) </t>
  </si>
  <si>
    <t>Toilet</t>
  </si>
  <si>
    <t>Refrigerator</t>
  </si>
  <si>
    <t>CITY OF PALOS VERDES ESTATES</t>
  </si>
  <si>
    <t>This worksheet lists materials typically generated from a construction or demolition project and provides formulas for converting common units (i.e., cubic yards, square feet, and board feet) to tons. It should be used for preparing your Waste Management Plan or Recycling Summary Report, which requires that quantities be provided in tons.</t>
  </si>
  <si>
    <t>Demolition</t>
  </si>
  <si>
    <t>Complete Demolition</t>
  </si>
  <si>
    <t>Carpet Padding/Foam</t>
  </si>
  <si>
    <t>Cardboard (flat)</t>
  </si>
  <si>
    <t>Asphalt/Concrete</t>
  </si>
  <si>
    <t>Brick/Masonry/Title</t>
  </si>
  <si>
    <t>Building Materials</t>
  </si>
  <si>
    <t>Landscape Debris (brush, trees, etc.)</t>
  </si>
  <si>
    <t>Carpet</t>
  </si>
  <si>
    <t>Ceiling Tiles</t>
  </si>
  <si>
    <t>Drywall (new or Used)</t>
  </si>
  <si>
    <t>Earth</t>
  </si>
  <si>
    <t>Loose/Dry</t>
  </si>
  <si>
    <t>CY</t>
  </si>
  <si>
    <t>x</t>
  </si>
  <si>
    <t>Excavated/Wet</t>
  </si>
  <si>
    <t>Sand (loose)</t>
  </si>
  <si>
    <t>Mixed Debris</t>
  </si>
  <si>
    <t>Construcition</t>
  </si>
  <si>
    <t>Scrap Metal</t>
  </si>
  <si>
    <r>
      <rPr>
        <sz val="11"/>
        <rFont val="Arial"/>
        <family val="2"/>
      </rPr>
      <t>Unpainted Wood and Pallets</t>
    </r>
  </si>
  <si>
    <t>Garbage/Trash</t>
  </si>
  <si>
    <r>
      <rPr>
        <sz val="11"/>
        <rFont val="Arial"/>
        <family val="2"/>
      </rPr>
      <t>                   </t>
    </r>
  </si>
  <si>
    <r>
      <rPr>
        <sz val="11"/>
        <rFont val="Arial"/>
        <family val="2"/>
      </rPr>
      <t>Roofing</t>
    </r>
  </si>
  <si>
    <t>Stone (crushed)</t>
  </si>
  <si>
    <t>Demo/Used (by Cubic Yard)</t>
  </si>
  <si>
    <t>Material</t>
  </si>
  <si>
    <t>Category</t>
  </si>
  <si>
    <t>Unit</t>
  </si>
  <si>
    <t>Tons/Unit</t>
  </si>
  <si>
    <t>Other (estimated weight)</t>
  </si>
  <si>
    <t>EA</t>
  </si>
  <si>
    <r>
      <rPr>
        <sz val="11"/>
        <rFont val="Arial"/>
        <family val="2"/>
      </rPr>
      <t>Appliance/Equipment</t>
    </r>
  </si>
  <si>
    <t>Subtotal</t>
  </si>
  <si>
    <t>Grand Total</t>
  </si>
  <si>
    <t>CY = CubicYards               Sq. Ft. = Square Foot              Bd. Ft. = Board Foot               EA=Each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</si>
</sst>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00"/>
    <numFmt numFmtId="165" formatCode="###0.000;###0.000"/>
    <numFmt numFmtId="166" formatCode="###0.0;###0.0"/>
    <numFmt numFmtId="167" formatCode="###0.00000;###0.00000"/>
    <numFmt numFmtId="168" formatCode="###0.0000;###0.0000"/>
    <numFmt numFmtId="169" formatCode="###0.000000;###0.000000"/>
  </numFmts>
  <fonts count="20" x14ac:knownFonts="1">
    <font>
      <sz val="10"/>
      <color rgb="FF000000"/>
      <name val="Times New Roman"/>
      <charset val="204"/>
    </font>
    <font>
      <b/>
      <sz val="13"/>
      <name val="Arial"/>
    </font>
    <font>
      <b/>
      <sz val="11"/>
      <name val="Arial"/>
    </font>
    <font>
      <b/>
      <u/>
      <sz val="12"/>
      <name val="Arial"/>
    </font>
    <font>
      <b/>
      <sz val="10"/>
      <name val="Arial"/>
    </font>
    <font>
      <sz val="10"/>
      <name val="Arial"/>
    </font>
    <font>
      <sz val="10"/>
      <color rgb="FF000000"/>
      <name val="Arial"/>
      <family val="2"/>
    </font>
    <font>
      <b/>
      <i/>
      <sz val="10"/>
      <name val="Arial"/>
    </font>
    <font>
      <b/>
      <sz val="19"/>
      <name val="Arial"/>
      <family val="2"/>
    </font>
    <font>
      <b/>
      <sz val="13"/>
      <name val="Arial"/>
      <family val="2"/>
    </font>
    <font>
      <sz val="11"/>
      <name val="Arial"/>
      <family val="2"/>
    </font>
    <font>
      <b/>
      <sz val="9"/>
      <name val="Arial"/>
      <family val="2"/>
    </font>
    <font>
      <sz val="9"/>
      <name val="Arial"/>
      <family val="2"/>
    </font>
    <font>
      <b/>
      <sz val="11"/>
      <name val="Arial"/>
      <family val="2"/>
    </font>
    <font>
      <b/>
      <u/>
      <sz val="12"/>
      <name val="Arial"/>
      <family val="2"/>
    </font>
    <font>
      <b/>
      <sz val="10"/>
      <name val="Arial"/>
      <family val="2"/>
    </font>
    <font>
      <sz val="10"/>
      <name val="Arial"/>
      <family val="2"/>
    </font>
    <font>
      <b/>
      <sz val="12"/>
      <name val="Arial"/>
      <family val="2"/>
    </font>
    <font>
      <b/>
      <i/>
      <sz val="10"/>
      <name val="Arial"/>
      <family val="2"/>
    </font>
    <font>
      <sz val="10"/>
      <color rgb="FF000000"/>
      <name val="Times New Roman"/>
      <family val="1"/>
    </font>
  </fonts>
  <fills count="3">
    <fill>
      <patternFill patternType="none"/>
    </fill>
    <fill>
      <patternFill patternType="gray125"/>
    </fill>
    <fill>
      <patternFill patternType="solid">
        <fgColor rgb="FFC0C0C0"/>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2" borderId="0" xfId="0"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0" fillId="0" borderId="0" xfId="0" applyFill="1" applyBorder="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top" wrapText="1"/>
    </xf>
    <xf numFmtId="0" fontId="0" fillId="0" borderId="0" xfId="0" applyFill="1" applyBorder="1" applyAlignment="1">
      <alignment vertical="top"/>
    </xf>
    <xf numFmtId="164" fontId="6" fillId="0" borderId="0" xfId="0" applyNumberFormat="1" applyFont="1" applyFill="1" applyBorder="1" applyAlignment="1">
      <alignment vertical="top" wrapText="1"/>
    </xf>
    <xf numFmtId="166" fontId="6" fillId="0" borderId="0" xfId="0" applyNumberFormat="1" applyFont="1" applyFill="1" applyBorder="1" applyAlignment="1">
      <alignment vertical="top" wrapText="1"/>
    </xf>
    <xf numFmtId="0" fontId="5" fillId="0" borderId="0" xfId="0" applyFont="1" applyFill="1" applyBorder="1" applyAlignment="1">
      <alignment vertical="center" wrapText="1"/>
    </xf>
    <xf numFmtId="0" fontId="16" fillId="0" borderId="0" xfId="0" applyFont="1" applyFill="1" applyBorder="1" applyAlignment="1">
      <alignment vertical="top"/>
    </xf>
    <xf numFmtId="0" fontId="10" fillId="0" borderId="0" xfId="0" applyFont="1" applyFill="1" applyBorder="1" applyAlignment="1">
      <alignment vertical="top" wrapText="1"/>
    </xf>
    <xf numFmtId="0" fontId="0" fillId="0" borderId="1" xfId="0" applyFill="1" applyBorder="1" applyAlignment="1">
      <alignment horizontal="left" vertical="top" wrapText="1"/>
    </xf>
    <xf numFmtId="0" fontId="15" fillId="0" borderId="0" xfId="0" applyFont="1" applyFill="1" applyBorder="1" applyAlignment="1">
      <alignment horizontal="left" vertical="top" wrapText="1"/>
    </xf>
    <xf numFmtId="0" fontId="0" fillId="0" borderId="2" xfId="0" applyFill="1" applyBorder="1" applyAlignment="1">
      <alignment horizontal="left" vertical="top" wrapText="1"/>
    </xf>
    <xf numFmtId="0" fontId="5" fillId="0" borderId="1" xfId="0" applyFont="1" applyFill="1" applyBorder="1" applyAlignment="1">
      <alignment vertical="top" wrapText="1"/>
    </xf>
    <xf numFmtId="0" fontId="0" fillId="0" borderId="1" xfId="0" applyFill="1" applyBorder="1" applyAlignment="1">
      <alignment vertical="top"/>
    </xf>
    <xf numFmtId="0" fontId="16" fillId="0" borderId="0" xfId="0" applyFont="1" applyFill="1" applyBorder="1" applyAlignment="1">
      <alignment vertical="top" wrapText="1"/>
    </xf>
    <xf numFmtId="0" fontId="0" fillId="0" borderId="1" xfId="0" applyFill="1" applyBorder="1" applyAlignment="1">
      <alignment vertical="top" wrapText="1"/>
    </xf>
    <xf numFmtId="0" fontId="5" fillId="0" borderId="2" xfId="0" applyFont="1" applyFill="1" applyBorder="1" applyAlignment="1">
      <alignment vertical="top" wrapText="1"/>
    </xf>
    <xf numFmtId="0" fontId="0" fillId="0" borderId="2" xfId="0" applyFill="1" applyBorder="1" applyAlignment="1">
      <alignment vertical="top" wrapText="1"/>
    </xf>
    <xf numFmtId="0" fontId="16" fillId="0" borderId="0" xfId="0" applyFont="1" applyFill="1" applyBorder="1" applyAlignment="1">
      <alignment vertical="center" wrapText="1"/>
    </xf>
    <xf numFmtId="0" fontId="2" fillId="2" borderId="0" xfId="0" applyFont="1" applyFill="1" applyBorder="1" applyAlignment="1">
      <alignment vertical="top" wrapText="1"/>
    </xf>
    <xf numFmtId="0" fontId="3" fillId="2" borderId="0" xfId="0" applyFont="1" applyFill="1" applyBorder="1" applyAlignment="1">
      <alignment vertical="top" wrapText="1"/>
    </xf>
    <xf numFmtId="0" fontId="2" fillId="0" borderId="0" xfId="0" applyFont="1" applyFill="1" applyBorder="1" applyAlignment="1">
      <alignment vertical="top" wrapText="1"/>
    </xf>
    <xf numFmtId="165" fontId="6" fillId="0" borderId="0" xfId="0" applyNumberFormat="1" applyFont="1" applyFill="1" applyBorder="1" applyAlignment="1">
      <alignment vertical="top" wrapText="1"/>
    </xf>
    <xf numFmtId="169" fontId="6" fillId="0" borderId="0" xfId="0" applyNumberFormat="1" applyFont="1" applyFill="1" applyBorder="1" applyAlignment="1">
      <alignment vertical="top" wrapText="1"/>
    </xf>
    <xf numFmtId="168" fontId="6" fillId="0" borderId="0" xfId="0" applyNumberFormat="1" applyFont="1" applyFill="1" applyBorder="1" applyAlignment="1">
      <alignment vertical="top" wrapText="1"/>
    </xf>
    <xf numFmtId="167" fontId="6" fillId="0" borderId="0" xfId="0" applyNumberFormat="1" applyFont="1" applyFill="1" applyBorder="1" applyAlignment="1">
      <alignment vertical="top" wrapText="1"/>
    </xf>
    <xf numFmtId="0" fontId="19" fillId="0" borderId="1" xfId="0" applyFont="1" applyFill="1" applyBorder="1" applyAlignment="1">
      <alignment vertical="top" wrapText="1"/>
    </xf>
    <xf numFmtId="0" fontId="1" fillId="0" borderId="0" xfId="0" applyFont="1" applyFill="1" applyBorder="1" applyAlignment="1">
      <alignment vertical="top" wrapText="1"/>
    </xf>
    <xf numFmtId="0" fontId="0" fillId="0" borderId="0" xfId="0" applyFill="1" applyBorder="1" applyAlignment="1">
      <alignment vertical="center" wrapText="1"/>
    </xf>
    <xf numFmtId="0" fontId="0" fillId="2" borderId="0" xfId="0" applyFill="1" applyBorder="1" applyAlignment="1">
      <alignment vertical="top" wrapText="1"/>
    </xf>
    <xf numFmtId="0" fontId="19" fillId="0" borderId="0" xfId="0" applyFont="1" applyFill="1" applyBorder="1" applyAlignment="1">
      <alignment horizontal="left" vertical="top"/>
    </xf>
    <xf numFmtId="0" fontId="15" fillId="0" borderId="0" xfId="0" applyFont="1" applyFill="1" applyBorder="1" applyAlignment="1">
      <alignment vertical="top" wrapText="1"/>
    </xf>
    <xf numFmtId="0" fontId="19" fillId="0" borderId="2" xfId="0" applyFont="1" applyFill="1" applyBorder="1" applyAlignment="1">
      <alignment vertical="top" wrapText="1"/>
    </xf>
    <xf numFmtId="2" fontId="5" fillId="0" borderId="0" xfId="0" applyNumberFormat="1" applyFont="1" applyFill="1" applyBorder="1" applyAlignment="1">
      <alignment vertical="center" wrapText="1"/>
    </xf>
    <xf numFmtId="0" fontId="17" fillId="2" borderId="0" xfId="0" applyFont="1" applyFill="1" applyBorder="1" applyAlignment="1">
      <alignment horizontal="left" vertical="top" wrapText="1"/>
    </xf>
    <xf numFmtId="0" fontId="17" fillId="2" borderId="0" xfId="0" applyFont="1" applyFill="1" applyBorder="1" applyAlignment="1">
      <alignment vertical="top" wrapText="1"/>
    </xf>
    <xf numFmtId="0" fontId="16" fillId="0" borderId="1" xfId="0" applyFont="1" applyFill="1" applyBorder="1" applyAlignment="1">
      <alignment horizontal="right" vertical="center" wrapText="1"/>
    </xf>
    <xf numFmtId="0" fontId="16" fillId="0" borderId="2" xfId="0" applyFont="1" applyFill="1" applyBorder="1" applyAlignment="1">
      <alignment horizontal="right" vertical="center" wrapText="1"/>
    </xf>
    <xf numFmtId="0" fontId="15" fillId="0" borderId="3" xfId="0" applyFont="1" applyFill="1" applyBorder="1" applyAlignment="1">
      <alignment vertical="top" wrapText="1"/>
    </xf>
    <xf numFmtId="0" fontId="16" fillId="0" borderId="0" xfId="0" applyFont="1" applyFill="1" applyBorder="1" applyAlignment="1">
      <alignment horizontal="left" wrapText="1"/>
    </xf>
    <xf numFmtId="0" fontId="5" fillId="0" borderId="0" xfId="0" applyFont="1" applyFill="1" applyBorder="1" applyAlignment="1">
      <alignment horizontal="left" wrapText="1"/>
    </xf>
    <xf numFmtId="0" fontId="0" fillId="0" borderId="1" xfId="0" applyFill="1" applyBorder="1" applyAlignment="1">
      <alignment horizontal="left" wrapText="1"/>
    </xf>
    <xf numFmtId="0" fontId="4" fillId="0" borderId="0" xfId="0" applyFont="1" applyFill="1" applyBorder="1" applyAlignment="1">
      <alignment horizontal="left" wrapText="1"/>
    </xf>
    <xf numFmtId="0" fontId="0" fillId="0" borderId="0" xfId="0" applyFill="1" applyBorder="1" applyAlignment="1">
      <alignment horizontal="left"/>
    </xf>
    <xf numFmtId="164" fontId="6" fillId="0" borderId="0" xfId="0" applyNumberFormat="1" applyFont="1" applyFill="1" applyBorder="1" applyAlignment="1">
      <alignment horizontal="right" wrapText="1"/>
    </xf>
    <xf numFmtId="0" fontId="1"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6" fillId="0" borderId="1" xfId="0" applyFont="1" applyFill="1" applyBorder="1" applyAlignment="1">
      <alignment horizontal="right" wrapText="1"/>
    </xf>
    <xf numFmtId="0" fontId="0" fillId="0" borderId="1" xfId="0" applyFill="1" applyBorder="1" applyAlignment="1">
      <alignment horizontal="left" vertical="top"/>
    </xf>
    <xf numFmtId="0" fontId="6" fillId="0" borderId="0" xfId="0" applyFont="1" applyFill="1" applyBorder="1" applyAlignment="1">
      <alignment vertical="top"/>
    </xf>
    <xf numFmtId="0" fontId="6" fillId="0" borderId="0" xfId="0" applyFont="1" applyFill="1" applyBorder="1" applyAlignment="1">
      <alignment horizontal="left" vertical="top"/>
    </xf>
    <xf numFmtId="0" fontId="7" fillId="0" borderId="0" xfId="0" applyFont="1" applyFill="1" applyBorder="1" applyAlignment="1">
      <alignment horizontal="center" vertical="top"/>
    </xf>
    <xf numFmtId="0" fontId="18" fillId="0" borderId="0" xfId="0" applyFont="1" applyFill="1" applyBorder="1" applyAlignment="1">
      <alignment horizontal="center" vertical="top"/>
    </xf>
    <xf numFmtId="0" fontId="8" fillId="0" borderId="0" xfId="0" applyFont="1" applyFill="1" applyBorder="1" applyAlignment="1">
      <alignment horizontal="center" vertical="center"/>
    </xf>
    <xf numFmtId="0" fontId="10" fillId="0" borderId="0" xfId="0" applyFont="1" applyFill="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25977</xdr:colOff>
      <xdr:row>0</xdr:row>
      <xdr:rowOff>17318</xdr:rowOff>
    </xdr:from>
    <xdr:to>
      <xdr:col>0</xdr:col>
      <xdr:colOff>1109287</xdr:colOff>
      <xdr:row>0</xdr:row>
      <xdr:rowOff>1103803</xdr:rowOff>
    </xdr:to>
    <xdr:pic>
      <xdr:nvPicPr>
        <xdr:cNvPr id="2" name="Picture 1">
          <a:extLst>
            <a:ext uri="{FF2B5EF4-FFF2-40B4-BE49-F238E27FC236}">
              <a16:creationId xmlns:a16="http://schemas.microsoft.com/office/drawing/2014/main" id="{6B66A936-4571-4585-90B6-3919E5C6B92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77" y="17318"/>
          <a:ext cx="1083310" cy="108648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abSelected="1" view="pageBreakPreview" zoomScale="60" zoomScaleNormal="85" workbookViewId="0">
      <selection activeCell="E13" sqref="E13"/>
    </sheetView>
  </sheetViews>
  <sheetFormatPr defaultRowHeight="12.75" x14ac:dyDescent="0.2"/>
  <cols>
    <col min="1" max="2" width="39.5" customWidth="1"/>
    <col min="3" max="3" width="15.1640625" customWidth="1"/>
    <col min="4" max="4" width="11.33203125" customWidth="1"/>
    <col min="5" max="5" width="3.33203125" customWidth="1"/>
    <col min="6" max="6" width="15.5" customWidth="1"/>
    <col min="7" max="7" width="2.1640625" customWidth="1"/>
    <col min="8" max="8" width="16.33203125" customWidth="1"/>
    <col min="9" max="9" width="11.5" customWidth="1"/>
    <col min="10" max="10" width="1.1640625" customWidth="1"/>
    <col min="11" max="16" width="13" customWidth="1"/>
  </cols>
  <sheetData>
    <row r="1" spans="1:11" ht="87.75" customHeight="1" x14ac:dyDescent="0.2">
      <c r="A1" s="60" t="s">
        <v>47</v>
      </c>
      <c r="B1" s="60"/>
      <c r="C1" s="60"/>
      <c r="D1" s="60"/>
      <c r="E1" s="60"/>
      <c r="F1" s="60"/>
      <c r="G1" s="60"/>
      <c r="H1" s="60"/>
    </row>
    <row r="2" spans="1:11" ht="23.1" customHeight="1" x14ac:dyDescent="0.2">
      <c r="A2" s="52" t="s">
        <v>0</v>
      </c>
      <c r="B2" s="52"/>
      <c r="C2" s="52"/>
      <c r="D2" s="52"/>
      <c r="E2" s="52"/>
      <c r="F2" s="52"/>
      <c r="G2" s="52"/>
      <c r="H2" s="52"/>
      <c r="I2" s="34"/>
      <c r="J2" s="34"/>
    </row>
    <row r="3" spans="1:11" ht="60.75" customHeight="1" x14ac:dyDescent="0.2">
      <c r="A3" s="61" t="s">
        <v>48</v>
      </c>
      <c r="B3" s="61"/>
      <c r="C3" s="61"/>
      <c r="D3" s="61"/>
      <c r="E3" s="61"/>
      <c r="F3" s="61"/>
      <c r="G3" s="61"/>
      <c r="H3" s="61"/>
      <c r="I3" s="15"/>
      <c r="J3" s="15"/>
    </row>
    <row r="4" spans="1:11" ht="47.25" customHeight="1" x14ac:dyDescent="0.2">
      <c r="A4" s="53" t="s">
        <v>1</v>
      </c>
      <c r="B4" s="53"/>
      <c r="C4" s="53"/>
      <c r="D4" s="53"/>
      <c r="E4" s="53"/>
      <c r="F4" s="53"/>
      <c r="G4" s="53"/>
      <c r="H4" s="53"/>
      <c r="I4" s="35"/>
      <c r="J4" s="35"/>
    </row>
    <row r="5" spans="1:11" ht="16.5" customHeight="1" x14ac:dyDescent="0.2">
      <c r="A5" s="2"/>
      <c r="B5" s="36"/>
      <c r="C5" s="26"/>
      <c r="D5" s="2"/>
      <c r="E5" s="2"/>
      <c r="F5" s="26" t="s">
        <v>2</v>
      </c>
      <c r="G5" s="2"/>
      <c r="H5" s="26" t="s">
        <v>3</v>
      </c>
      <c r="I5" s="35"/>
      <c r="J5" s="35"/>
      <c r="K5" s="35"/>
    </row>
    <row r="6" spans="1:11" ht="17.25" customHeight="1" x14ac:dyDescent="0.2">
      <c r="A6" s="41" t="s">
        <v>76</v>
      </c>
      <c r="B6" s="42" t="s">
        <v>75</v>
      </c>
      <c r="C6" s="27"/>
      <c r="D6" s="41" t="s">
        <v>77</v>
      </c>
      <c r="E6" s="2"/>
      <c r="F6" s="42" t="s">
        <v>78</v>
      </c>
      <c r="G6" s="2"/>
      <c r="H6" s="27" t="s">
        <v>4</v>
      </c>
      <c r="I6" s="35"/>
      <c r="J6" s="35"/>
      <c r="K6" s="35"/>
    </row>
    <row r="7" spans="1:11" s="50" customFormat="1" ht="15.75" customHeight="1" x14ac:dyDescent="0.2">
      <c r="A7" s="46" t="s">
        <v>53</v>
      </c>
      <c r="B7" s="47" t="s">
        <v>5</v>
      </c>
      <c r="C7" s="48"/>
      <c r="D7" s="47" t="s">
        <v>6</v>
      </c>
      <c r="E7" s="47" t="s">
        <v>7</v>
      </c>
      <c r="F7" s="51">
        <v>0.7</v>
      </c>
      <c r="G7" s="46" t="s">
        <v>33</v>
      </c>
      <c r="H7" s="54">
        <f>C7*F7</f>
        <v>0</v>
      </c>
      <c r="I7" s="49"/>
      <c r="J7" s="49"/>
    </row>
    <row r="8" spans="1:11" ht="14.25" customHeight="1" x14ac:dyDescent="0.2">
      <c r="A8" s="37"/>
      <c r="B8" s="9" t="s">
        <v>8</v>
      </c>
      <c r="C8" s="24"/>
      <c r="D8" s="4" t="s">
        <v>6</v>
      </c>
      <c r="E8" s="4" t="s">
        <v>7</v>
      </c>
      <c r="F8" s="11">
        <v>0.9</v>
      </c>
      <c r="G8" s="21" t="s">
        <v>33</v>
      </c>
      <c r="H8" s="54">
        <f t="shared" ref="H8:H9" si="0">C8*F8</f>
        <v>0</v>
      </c>
      <c r="I8" s="7"/>
      <c r="J8" s="7"/>
    </row>
    <row r="9" spans="1:11" ht="12" customHeight="1" x14ac:dyDescent="0.2">
      <c r="A9" s="37"/>
      <c r="B9" s="9" t="s">
        <v>9</v>
      </c>
      <c r="C9" s="22"/>
      <c r="D9" s="4" t="s">
        <v>6</v>
      </c>
      <c r="E9" s="4" t="s">
        <v>7</v>
      </c>
      <c r="F9" s="29">
        <v>1.2949999999999999</v>
      </c>
      <c r="G9" s="21" t="s">
        <v>33</v>
      </c>
      <c r="H9" s="54">
        <f t="shared" si="0"/>
        <v>0</v>
      </c>
      <c r="I9" s="9"/>
      <c r="J9" s="9"/>
    </row>
    <row r="10" spans="1:11" ht="12" customHeight="1" x14ac:dyDescent="0.2">
      <c r="A10" s="37"/>
      <c r="B10" s="9"/>
      <c r="C10" s="10"/>
      <c r="H10" s="8"/>
      <c r="I10" s="8"/>
      <c r="J10" s="8"/>
    </row>
    <row r="11" spans="1:11" ht="12.95" customHeight="1" x14ac:dyDescent="0.2">
      <c r="A11" s="4" t="s">
        <v>54</v>
      </c>
      <c r="B11" s="4" t="s">
        <v>10</v>
      </c>
      <c r="C11" s="22"/>
      <c r="D11" s="4" t="s">
        <v>6</v>
      </c>
      <c r="E11" s="4" t="s">
        <v>7</v>
      </c>
      <c r="F11" s="11">
        <v>0.7</v>
      </c>
      <c r="G11" s="21" t="s">
        <v>33</v>
      </c>
      <c r="H11" s="54">
        <f t="shared" ref="H11:H14" si="1">C11*F11</f>
        <v>0</v>
      </c>
      <c r="I11" s="7"/>
      <c r="J11" s="7"/>
    </row>
    <row r="12" spans="1:11" ht="12" customHeight="1" x14ac:dyDescent="0.2">
      <c r="A12" s="4"/>
      <c r="B12" s="4" t="s">
        <v>11</v>
      </c>
      <c r="C12" s="24"/>
      <c r="D12" s="4" t="s">
        <v>6</v>
      </c>
      <c r="E12" s="4" t="s">
        <v>7</v>
      </c>
      <c r="F12" s="29">
        <v>1.512</v>
      </c>
      <c r="G12" s="21" t="s">
        <v>33</v>
      </c>
      <c r="H12" s="54">
        <f t="shared" si="1"/>
        <v>0</v>
      </c>
      <c r="I12" s="8"/>
      <c r="J12" s="8"/>
    </row>
    <row r="13" spans="1:11" ht="12" customHeight="1" x14ac:dyDescent="0.2">
      <c r="A13" s="4"/>
      <c r="B13" s="4" t="s">
        <v>12</v>
      </c>
      <c r="C13" s="24"/>
      <c r="D13" s="4" t="s">
        <v>6</v>
      </c>
      <c r="E13" s="4" t="s">
        <v>7</v>
      </c>
      <c r="F13" s="12">
        <v>0.6</v>
      </c>
      <c r="G13" s="21" t="s">
        <v>33</v>
      </c>
      <c r="H13" s="54">
        <f t="shared" si="1"/>
        <v>0</v>
      </c>
      <c r="I13" s="9"/>
      <c r="J13" s="9"/>
    </row>
    <row r="14" spans="1:11" ht="12" customHeight="1" x14ac:dyDescent="0.2">
      <c r="A14" s="4"/>
      <c r="B14" s="4" t="s">
        <v>13</v>
      </c>
      <c r="C14" s="22"/>
      <c r="D14" s="4" t="s">
        <v>14</v>
      </c>
      <c r="E14" s="4" t="s">
        <v>7</v>
      </c>
      <c r="F14" s="32">
        <v>1.75E-3</v>
      </c>
      <c r="G14" s="21" t="s">
        <v>33</v>
      </c>
      <c r="H14" s="54">
        <f t="shared" si="1"/>
        <v>0</v>
      </c>
      <c r="I14" s="8"/>
      <c r="J14" s="8"/>
    </row>
    <row r="15" spans="1:11" ht="12" customHeight="1" x14ac:dyDescent="0.2">
      <c r="A15" s="4"/>
      <c r="B15" s="9"/>
      <c r="H15" s="9"/>
      <c r="I15" s="9"/>
      <c r="J15" s="9"/>
    </row>
    <row r="16" spans="1:11" ht="12.95" customHeight="1" x14ac:dyDescent="0.2">
      <c r="A16" s="4" t="s">
        <v>55</v>
      </c>
      <c r="B16" s="4" t="s">
        <v>15</v>
      </c>
      <c r="C16" s="33"/>
      <c r="D16" s="1"/>
      <c r="E16" s="4" t="s">
        <v>7</v>
      </c>
      <c r="F16" s="11">
        <v>0.15</v>
      </c>
      <c r="G16" s="21" t="s">
        <v>33</v>
      </c>
      <c r="H16" s="54">
        <f>C16*F16</f>
        <v>0</v>
      </c>
      <c r="I16" s="28"/>
      <c r="J16" s="28"/>
    </row>
    <row r="17" spans="1:10" ht="12.95" customHeight="1" x14ac:dyDescent="0.2">
      <c r="A17" s="4"/>
      <c r="B17" s="9"/>
      <c r="H17" s="9"/>
      <c r="I17" s="9"/>
      <c r="J17" s="9"/>
    </row>
    <row r="18" spans="1:10" ht="12.95" customHeight="1" x14ac:dyDescent="0.2">
      <c r="A18" s="4" t="s">
        <v>52</v>
      </c>
      <c r="B18" s="28"/>
      <c r="C18" s="33"/>
      <c r="D18" s="28" t="s">
        <v>6</v>
      </c>
      <c r="E18" s="28" t="s">
        <v>7</v>
      </c>
      <c r="F18" s="15">
        <v>0.05</v>
      </c>
      <c r="G18" s="21" t="s">
        <v>33</v>
      </c>
      <c r="H18" s="54">
        <f>C18*F18</f>
        <v>0</v>
      </c>
      <c r="I18" s="28"/>
      <c r="J18" s="28"/>
    </row>
    <row r="19" spans="1:10" ht="15" customHeight="1" x14ac:dyDescent="0.2">
      <c r="A19" s="4"/>
      <c r="B19" s="4"/>
      <c r="C19" s="1"/>
      <c r="D19" s="4"/>
      <c r="E19" s="4"/>
      <c r="F19" s="11"/>
      <c r="G19" s="6"/>
      <c r="H19" s="3"/>
      <c r="I19" s="3"/>
      <c r="J19" s="3"/>
    </row>
    <row r="20" spans="1:10" ht="12.95" customHeight="1" x14ac:dyDescent="0.2">
      <c r="A20" s="4" t="s">
        <v>57</v>
      </c>
      <c r="B20" s="4" t="s">
        <v>16</v>
      </c>
      <c r="C20" s="22"/>
      <c r="D20" s="4" t="s">
        <v>14</v>
      </c>
      <c r="E20" s="4" t="s">
        <v>7</v>
      </c>
      <c r="F20" s="31">
        <v>5.0000000000000001E-4</v>
      </c>
      <c r="G20" s="21" t="s">
        <v>33</v>
      </c>
      <c r="H20" s="54">
        <f t="shared" ref="H20:H22" si="2">C20*F20</f>
        <v>0</v>
      </c>
      <c r="I20" s="8"/>
      <c r="J20" s="8"/>
    </row>
    <row r="21" spans="1:10" ht="12" customHeight="1" x14ac:dyDescent="0.2">
      <c r="A21" s="4"/>
      <c r="B21" s="4" t="s">
        <v>17</v>
      </c>
      <c r="C21" s="22"/>
      <c r="D21" s="4" t="s">
        <v>6</v>
      </c>
      <c r="E21" s="4" t="s">
        <v>7</v>
      </c>
      <c r="F21" s="11">
        <v>0.3</v>
      </c>
      <c r="G21" s="21" t="s">
        <v>33</v>
      </c>
      <c r="H21" s="54">
        <f t="shared" si="2"/>
        <v>0</v>
      </c>
      <c r="I21" s="8"/>
      <c r="J21" s="8"/>
    </row>
    <row r="22" spans="1:10" ht="12.95" customHeight="1" x14ac:dyDescent="0.2">
      <c r="A22" s="4"/>
      <c r="B22" s="6" t="s">
        <v>51</v>
      </c>
      <c r="C22" s="16"/>
      <c r="D22" s="4" t="s">
        <v>14</v>
      </c>
      <c r="E22" s="4" t="s">
        <v>7</v>
      </c>
      <c r="F22" s="30">
        <v>1.25E-4</v>
      </c>
      <c r="G22" s="21" t="s">
        <v>33</v>
      </c>
      <c r="H22" s="54">
        <f t="shared" si="2"/>
        <v>0</v>
      </c>
      <c r="I22" s="8"/>
      <c r="J22" s="8"/>
    </row>
    <row r="23" spans="1:10" ht="12.95" customHeight="1" x14ac:dyDescent="0.2">
      <c r="A23" s="4"/>
      <c r="B23" s="6"/>
      <c r="H23" s="8"/>
      <c r="I23" s="8"/>
      <c r="J23" s="8"/>
    </row>
    <row r="24" spans="1:10" ht="12.95" customHeight="1" x14ac:dyDescent="0.2">
      <c r="A24" s="4" t="s">
        <v>58</v>
      </c>
      <c r="B24" s="4" t="s">
        <v>18</v>
      </c>
      <c r="C24" s="33"/>
      <c r="D24" s="4" t="s">
        <v>14</v>
      </c>
      <c r="E24" s="4" t="s">
        <v>7</v>
      </c>
      <c r="F24" s="31">
        <v>2.9999999999999997E-4</v>
      </c>
      <c r="G24" s="21" t="s">
        <v>33</v>
      </c>
      <c r="H24" s="54">
        <f t="shared" ref="H24:H25" si="3">C24*F24</f>
        <v>0</v>
      </c>
      <c r="I24" s="28"/>
      <c r="J24" s="28"/>
    </row>
    <row r="25" spans="1:10" ht="12" customHeight="1" x14ac:dyDescent="0.2">
      <c r="A25" s="4"/>
      <c r="B25" s="4" t="s">
        <v>19</v>
      </c>
      <c r="C25" s="16"/>
      <c r="D25" s="4" t="s">
        <v>6</v>
      </c>
      <c r="E25" s="4" t="s">
        <v>7</v>
      </c>
      <c r="F25" s="31">
        <v>8.7499999999999994E-2</v>
      </c>
      <c r="G25" s="21" t="s">
        <v>33</v>
      </c>
      <c r="H25" s="54">
        <f t="shared" si="3"/>
        <v>0</v>
      </c>
      <c r="I25" s="8"/>
      <c r="J25" s="8"/>
    </row>
    <row r="26" spans="1:10" ht="12" customHeight="1" x14ac:dyDescent="0.2">
      <c r="A26" s="4"/>
      <c r="B26" s="4"/>
      <c r="H26" s="8"/>
      <c r="I26" s="8"/>
      <c r="J26" s="8"/>
    </row>
    <row r="27" spans="1:10" ht="12.95" customHeight="1" x14ac:dyDescent="0.2">
      <c r="A27" s="4" t="s">
        <v>59</v>
      </c>
      <c r="B27" s="4" t="s">
        <v>20</v>
      </c>
      <c r="C27" s="22"/>
      <c r="D27" s="4" t="s">
        <v>14</v>
      </c>
      <c r="E27" s="4" t="s">
        <v>7</v>
      </c>
      <c r="F27" s="31">
        <v>8.0000000000000004E-4</v>
      </c>
      <c r="G27" s="21" t="s">
        <v>33</v>
      </c>
      <c r="H27" s="54">
        <f t="shared" ref="H27:H29" si="4">C27*F27</f>
        <v>0</v>
      </c>
      <c r="I27" s="28"/>
      <c r="J27" s="28"/>
    </row>
    <row r="28" spans="1:10" ht="12" customHeight="1" x14ac:dyDescent="0.2">
      <c r="A28" s="4"/>
      <c r="B28" s="4" t="s">
        <v>21</v>
      </c>
      <c r="C28" s="24"/>
      <c r="D28" s="4" t="s">
        <v>14</v>
      </c>
      <c r="E28" s="4" t="s">
        <v>7</v>
      </c>
      <c r="F28" s="32">
        <v>1.0499999999999999E-3</v>
      </c>
      <c r="G28" s="21" t="s">
        <v>33</v>
      </c>
      <c r="H28" s="54">
        <f t="shared" si="4"/>
        <v>0</v>
      </c>
      <c r="I28" s="8"/>
      <c r="J28" s="8"/>
    </row>
    <row r="29" spans="1:10" ht="12" customHeight="1" x14ac:dyDescent="0.2">
      <c r="A29" s="4"/>
      <c r="B29" s="6" t="s">
        <v>74</v>
      </c>
      <c r="C29" s="16"/>
      <c r="D29" s="4" t="s">
        <v>6</v>
      </c>
      <c r="E29" s="4" t="s">
        <v>7</v>
      </c>
      <c r="F29" s="11">
        <v>0.25</v>
      </c>
      <c r="G29" s="21" t="s">
        <v>33</v>
      </c>
      <c r="H29" s="54">
        <f t="shared" si="4"/>
        <v>0</v>
      </c>
      <c r="I29" s="8"/>
      <c r="J29" s="8"/>
    </row>
    <row r="30" spans="1:10" ht="12" customHeight="1" x14ac:dyDescent="0.2">
      <c r="A30" s="4"/>
      <c r="B30" s="4"/>
      <c r="C30" s="1"/>
      <c r="D30" s="4"/>
      <c r="E30" s="4"/>
      <c r="F30" s="11"/>
      <c r="G30" s="4"/>
      <c r="H30" s="8"/>
      <c r="I30" s="8"/>
      <c r="J30" s="8"/>
    </row>
    <row r="31" spans="1:10" ht="12" customHeight="1" x14ac:dyDescent="0.2">
      <c r="A31" s="6" t="s">
        <v>60</v>
      </c>
      <c r="B31" s="6" t="s">
        <v>61</v>
      </c>
      <c r="C31" s="16"/>
      <c r="D31" s="6" t="s">
        <v>62</v>
      </c>
      <c r="E31" s="6" t="s">
        <v>63</v>
      </c>
      <c r="F31" s="11">
        <v>1.2</v>
      </c>
      <c r="G31" s="21" t="s">
        <v>33</v>
      </c>
      <c r="H31" s="54">
        <f t="shared" ref="H31:H33" si="5">C31*F31</f>
        <v>0</v>
      </c>
      <c r="I31" s="8"/>
      <c r="J31" s="8"/>
    </row>
    <row r="32" spans="1:10" ht="12" customHeight="1" x14ac:dyDescent="0.2">
      <c r="A32" s="4"/>
      <c r="B32" s="6" t="s">
        <v>64</v>
      </c>
      <c r="C32" s="16"/>
      <c r="D32" s="6" t="s">
        <v>62</v>
      </c>
      <c r="E32" s="6" t="s">
        <v>63</v>
      </c>
      <c r="F32" s="11">
        <v>1.3</v>
      </c>
      <c r="G32" s="21" t="s">
        <v>33</v>
      </c>
      <c r="H32" s="54">
        <f t="shared" si="5"/>
        <v>0</v>
      </c>
      <c r="I32" s="8"/>
      <c r="J32" s="8"/>
    </row>
    <row r="33" spans="1:10" ht="12" customHeight="1" x14ac:dyDescent="0.2">
      <c r="A33" s="4"/>
      <c r="B33" s="6" t="s">
        <v>65</v>
      </c>
      <c r="C33" s="16"/>
      <c r="D33" s="6" t="s">
        <v>62</v>
      </c>
      <c r="E33" s="6" t="s">
        <v>63</v>
      </c>
      <c r="F33" s="11">
        <v>1.2</v>
      </c>
      <c r="G33" s="21" t="s">
        <v>33</v>
      </c>
      <c r="H33" s="54">
        <f t="shared" si="5"/>
        <v>0</v>
      </c>
      <c r="I33" s="8"/>
      <c r="J33" s="8"/>
    </row>
    <row r="34" spans="1:10" ht="12" customHeight="1" x14ac:dyDescent="0.2">
      <c r="A34" s="4"/>
      <c r="B34" s="4"/>
      <c r="H34" s="8"/>
      <c r="I34" s="8"/>
      <c r="J34" s="8"/>
    </row>
    <row r="35" spans="1:10" ht="12.95" customHeight="1" x14ac:dyDescent="0.2">
      <c r="A35" s="4" t="s">
        <v>56</v>
      </c>
      <c r="B35" s="28"/>
      <c r="C35" s="22"/>
      <c r="D35" s="4" t="s">
        <v>6</v>
      </c>
      <c r="E35" s="4" t="s">
        <v>7</v>
      </c>
      <c r="F35" s="11">
        <v>0.15</v>
      </c>
      <c r="G35" s="21" t="s">
        <v>33</v>
      </c>
      <c r="H35" s="54">
        <f>C35*F35</f>
        <v>0</v>
      </c>
      <c r="I35" s="28"/>
      <c r="J35" s="28"/>
    </row>
    <row r="36" spans="1:10" ht="12.95" customHeight="1" x14ac:dyDescent="0.2">
      <c r="A36" s="4"/>
      <c r="B36" s="9"/>
      <c r="H36" s="8"/>
      <c r="I36" s="8"/>
      <c r="J36" s="8"/>
    </row>
    <row r="37" spans="1:10" ht="12.95" customHeight="1" x14ac:dyDescent="0.2">
      <c r="A37" s="6" t="s">
        <v>66</v>
      </c>
      <c r="B37" s="21" t="s">
        <v>67</v>
      </c>
      <c r="C37" s="22"/>
      <c r="D37" s="4" t="s">
        <v>6</v>
      </c>
      <c r="E37" s="4" t="s">
        <v>7</v>
      </c>
      <c r="F37" s="11">
        <v>0.18</v>
      </c>
      <c r="G37" s="21" t="s">
        <v>33</v>
      </c>
      <c r="H37" s="54">
        <f t="shared" ref="H37:H38" si="6">C37*F37</f>
        <v>0</v>
      </c>
      <c r="I37" s="8"/>
      <c r="J37" s="8"/>
    </row>
    <row r="38" spans="1:10" ht="12.95" customHeight="1" x14ac:dyDescent="0.2">
      <c r="A38" s="6"/>
      <c r="B38" s="21" t="s">
        <v>49</v>
      </c>
      <c r="C38" s="22"/>
      <c r="D38" s="4" t="s">
        <v>6</v>
      </c>
      <c r="E38" s="4" t="s">
        <v>7</v>
      </c>
      <c r="F38" s="11">
        <v>1.19</v>
      </c>
      <c r="G38" s="21" t="s">
        <v>33</v>
      </c>
      <c r="H38" s="54">
        <f t="shared" si="6"/>
        <v>0</v>
      </c>
      <c r="I38" s="8"/>
      <c r="J38" s="8"/>
    </row>
    <row r="39" spans="1:10" ht="12.95" customHeight="1" x14ac:dyDescent="0.2">
      <c r="A39" s="6"/>
      <c r="B39" s="9"/>
      <c r="H39" s="8"/>
      <c r="I39" s="8"/>
      <c r="J39" s="8"/>
    </row>
    <row r="40" spans="1:10" ht="12.95" customHeight="1" x14ac:dyDescent="0.2">
      <c r="A40" s="6" t="s">
        <v>68</v>
      </c>
      <c r="B40" s="3"/>
      <c r="C40" s="16"/>
      <c r="D40" s="4" t="s">
        <v>6</v>
      </c>
      <c r="E40" s="4" t="s">
        <v>7</v>
      </c>
      <c r="F40" s="29">
        <v>0.45300000000000001</v>
      </c>
      <c r="G40" s="21" t="s">
        <v>33</v>
      </c>
      <c r="H40" s="54">
        <f>C40*F40</f>
        <v>0</v>
      </c>
      <c r="I40" s="8"/>
      <c r="J40" s="8"/>
    </row>
    <row r="41" spans="1:10" ht="12.95" customHeight="1" x14ac:dyDescent="0.2">
      <c r="A41" s="6"/>
      <c r="B41" s="3"/>
      <c r="C41" s="1"/>
      <c r="D41" s="4"/>
      <c r="E41" s="4"/>
      <c r="F41" s="29"/>
      <c r="G41" s="6"/>
      <c r="H41" s="8"/>
      <c r="I41" s="8"/>
      <c r="J41" s="8"/>
    </row>
    <row r="42" spans="1:10" ht="12.95" customHeight="1" x14ac:dyDescent="0.2">
      <c r="A42" s="6" t="s">
        <v>73</v>
      </c>
      <c r="B42" s="3"/>
      <c r="C42" s="16"/>
      <c r="D42" s="4" t="s">
        <v>6</v>
      </c>
      <c r="E42" s="4" t="s">
        <v>7</v>
      </c>
      <c r="F42" s="29">
        <v>2.35</v>
      </c>
      <c r="G42" s="21" t="s">
        <v>33</v>
      </c>
      <c r="H42" s="54">
        <f>C42*F42</f>
        <v>0</v>
      </c>
      <c r="I42" s="8"/>
      <c r="J42" s="8"/>
    </row>
    <row r="43" spans="1:10" ht="12.95" customHeight="1" x14ac:dyDescent="0.2">
      <c r="A43" s="6"/>
      <c r="B43" s="3"/>
      <c r="C43" s="1"/>
      <c r="D43" s="4"/>
      <c r="E43" s="4"/>
      <c r="F43" s="29"/>
      <c r="G43" s="6"/>
      <c r="H43" s="8"/>
      <c r="I43" s="8"/>
      <c r="J43" s="8"/>
    </row>
    <row r="44" spans="1:10" ht="12.95" customHeight="1" x14ac:dyDescent="0.2">
      <c r="A44" s="6" t="s">
        <v>69</v>
      </c>
      <c r="B44" s="6" t="s">
        <v>22</v>
      </c>
      <c r="C44" s="22"/>
      <c r="D44" s="4" t="s">
        <v>23</v>
      </c>
      <c r="E44" s="4" t="s">
        <v>7</v>
      </c>
      <c r="F44" s="30">
        <v>1.3749999999999999E-3</v>
      </c>
      <c r="G44" s="21" t="s">
        <v>33</v>
      </c>
      <c r="H44" s="54">
        <f t="shared" ref="H44:H45" si="7">C44*F44</f>
        <v>0</v>
      </c>
      <c r="I44" s="28"/>
      <c r="J44" s="28"/>
    </row>
    <row r="45" spans="1:10" ht="12" customHeight="1" x14ac:dyDescent="0.2">
      <c r="B45" s="6" t="s">
        <v>17</v>
      </c>
      <c r="C45" s="22"/>
      <c r="D45" s="4" t="s">
        <v>6</v>
      </c>
      <c r="E45" s="4" t="s">
        <v>7</v>
      </c>
      <c r="F45" s="11">
        <v>0.15</v>
      </c>
      <c r="G45" s="21" t="s">
        <v>33</v>
      </c>
      <c r="H45" s="54">
        <f t="shared" si="7"/>
        <v>0</v>
      </c>
      <c r="I45" s="8"/>
      <c r="J45" s="8"/>
    </row>
    <row r="46" spans="1:10" ht="12.95" customHeight="1" x14ac:dyDescent="0.2">
      <c r="B46" s="9"/>
      <c r="H46" s="8"/>
      <c r="I46" s="8"/>
      <c r="J46" s="8"/>
    </row>
    <row r="47" spans="1:10" ht="12.95" customHeight="1" x14ac:dyDescent="0.2">
      <c r="A47" s="6" t="s">
        <v>70</v>
      </c>
      <c r="B47" s="3"/>
      <c r="C47" s="18"/>
      <c r="D47" s="4" t="s">
        <v>6</v>
      </c>
      <c r="E47" s="4" t="s">
        <v>7</v>
      </c>
      <c r="F47" s="29">
        <v>0.17499999999999999</v>
      </c>
      <c r="G47" s="21" t="s">
        <v>33</v>
      </c>
      <c r="H47" s="54">
        <f>C47*F47</f>
        <v>0</v>
      </c>
      <c r="I47" s="8"/>
      <c r="J47" s="8"/>
    </row>
    <row r="48" spans="1:10" ht="12.95" customHeight="1" x14ac:dyDescent="0.2">
      <c r="A48" s="6"/>
      <c r="B48" s="3"/>
      <c r="C48" s="1"/>
      <c r="D48" s="4"/>
      <c r="E48" s="4"/>
      <c r="F48" s="29"/>
      <c r="G48" s="6"/>
      <c r="H48" s="8"/>
      <c r="I48" s="8"/>
      <c r="J48" s="8"/>
    </row>
    <row r="49" spans="1:11" ht="25.5" customHeight="1" x14ac:dyDescent="0.2">
      <c r="A49" s="4" t="s">
        <v>49</v>
      </c>
      <c r="B49" s="4" t="s">
        <v>50</v>
      </c>
      <c r="C49" s="20"/>
      <c r="D49" s="9" t="s">
        <v>24</v>
      </c>
      <c r="E49" s="13" t="s">
        <v>7</v>
      </c>
      <c r="F49" s="40">
        <f>40/2000</f>
        <v>0.02</v>
      </c>
      <c r="G49" s="21" t="s">
        <v>33</v>
      </c>
      <c r="H49" s="54">
        <f>C49*F49</f>
        <v>0</v>
      </c>
      <c r="I49" s="28"/>
      <c r="J49" s="28"/>
    </row>
    <row r="50" spans="1:11" ht="30" customHeight="1" x14ac:dyDescent="0.2">
      <c r="B50" s="4" t="s">
        <v>25</v>
      </c>
      <c r="C50" s="20"/>
      <c r="D50" s="9" t="s">
        <v>24</v>
      </c>
      <c r="E50" s="13" t="s">
        <v>7</v>
      </c>
      <c r="F50" s="13">
        <f>47/2000</f>
        <v>2.35E-2</v>
      </c>
      <c r="G50" s="21" t="s">
        <v>33</v>
      </c>
      <c r="H50" s="54">
        <f>C50*F50</f>
        <v>0</v>
      </c>
      <c r="I50" s="8"/>
      <c r="J50" s="8"/>
      <c r="K50" s="3"/>
    </row>
    <row r="51" spans="1:11" ht="30" customHeight="1" x14ac:dyDescent="0.2">
      <c r="B51" s="4" t="s">
        <v>26</v>
      </c>
      <c r="C51" s="20"/>
      <c r="D51" s="9" t="s">
        <v>6</v>
      </c>
      <c r="E51" s="13" t="s">
        <v>7</v>
      </c>
      <c r="F51" s="13">
        <v>0.25</v>
      </c>
      <c r="G51" s="21" t="s">
        <v>33</v>
      </c>
      <c r="H51" s="54">
        <f t="shared" ref="H51:H52" si="8">C51*F51</f>
        <v>0</v>
      </c>
      <c r="I51" s="8"/>
      <c r="J51" s="8"/>
      <c r="K51" s="3"/>
    </row>
    <row r="52" spans="1:11" ht="15.75" customHeight="1" x14ac:dyDescent="0.2">
      <c r="B52" s="4" t="s">
        <v>27</v>
      </c>
      <c r="C52" s="20"/>
      <c r="D52" s="9" t="s">
        <v>6</v>
      </c>
      <c r="E52" s="13" t="s">
        <v>7</v>
      </c>
      <c r="F52" s="13">
        <v>0.2</v>
      </c>
      <c r="G52" s="21" t="s">
        <v>33</v>
      </c>
      <c r="H52" s="54">
        <f t="shared" si="8"/>
        <v>0</v>
      </c>
      <c r="I52" s="21" t="s">
        <v>71</v>
      </c>
      <c r="J52" s="8"/>
      <c r="K52" s="3"/>
    </row>
    <row r="53" spans="1:11" ht="15.75" customHeight="1" x14ac:dyDescent="0.2">
      <c r="B53" s="25"/>
      <c r="J53" s="8"/>
      <c r="K53" s="3"/>
    </row>
    <row r="54" spans="1:11" ht="14.1" customHeight="1" x14ac:dyDescent="0.2">
      <c r="A54" s="6" t="s">
        <v>72</v>
      </c>
      <c r="B54" s="4" t="s">
        <v>28</v>
      </c>
      <c r="C54" s="19"/>
      <c r="D54" s="9" t="s">
        <v>29</v>
      </c>
      <c r="E54" s="13" t="s">
        <v>7</v>
      </c>
      <c r="F54" s="13">
        <f>3/2000</f>
        <v>1.5E-3</v>
      </c>
      <c r="G54" s="21" t="s">
        <v>33</v>
      </c>
      <c r="H54" s="54">
        <f t="shared" ref="H54:H56" si="9">C54*F54</f>
        <v>0</v>
      </c>
      <c r="I54" s="8"/>
      <c r="J54" s="8"/>
      <c r="K54" s="3"/>
    </row>
    <row r="55" spans="1:11" ht="14.1" customHeight="1" x14ac:dyDescent="0.2">
      <c r="B55" s="4" t="s">
        <v>30</v>
      </c>
      <c r="C55" s="23"/>
      <c r="D55" s="9" t="s">
        <v>29</v>
      </c>
      <c r="E55" s="13" t="s">
        <v>7</v>
      </c>
      <c r="F55" s="13">
        <f>2/2000</f>
        <v>1E-3</v>
      </c>
      <c r="G55" s="21" t="s">
        <v>33</v>
      </c>
      <c r="H55" s="54">
        <f t="shared" si="9"/>
        <v>0</v>
      </c>
      <c r="I55" s="38" t="s">
        <v>71</v>
      </c>
      <c r="J55" s="8"/>
      <c r="K55" s="3"/>
    </row>
    <row r="56" spans="1:11" ht="14.1" customHeight="1" x14ac:dyDescent="0.2">
      <c r="B56" s="4" t="s">
        <v>31</v>
      </c>
      <c r="C56" s="39"/>
      <c r="D56" s="9" t="s">
        <v>29</v>
      </c>
      <c r="E56" s="5" t="s">
        <v>7</v>
      </c>
      <c r="F56" s="13">
        <v>5.0000000000000001E-4</v>
      </c>
      <c r="G56" s="21" t="s">
        <v>33</v>
      </c>
      <c r="H56" s="54">
        <f t="shared" si="9"/>
        <v>0</v>
      </c>
      <c r="I56" s="38" t="s">
        <v>71</v>
      </c>
      <c r="J56" s="8"/>
      <c r="K56" s="3"/>
    </row>
    <row r="57" spans="1:11" ht="12" customHeight="1" x14ac:dyDescent="0.2">
      <c r="B57" s="4" t="s">
        <v>32</v>
      </c>
      <c r="C57" s="22"/>
      <c r="D57" s="9" t="s">
        <v>29</v>
      </c>
      <c r="E57" s="13" t="s">
        <v>7</v>
      </c>
      <c r="F57" s="13">
        <f>1.5/2000</f>
        <v>7.5000000000000002E-4</v>
      </c>
      <c r="G57" s="21" t="s">
        <v>33</v>
      </c>
      <c r="H57" s="54">
        <f>C57*F57</f>
        <v>0</v>
      </c>
      <c r="I57" s="8"/>
      <c r="J57" s="8"/>
      <c r="K57" s="3"/>
    </row>
    <row r="58" spans="1:11" ht="15.95" customHeight="1" x14ac:dyDescent="0.2">
      <c r="B58" s="9"/>
      <c r="H58" s="8"/>
      <c r="I58" s="8"/>
      <c r="J58" s="8"/>
      <c r="K58" s="3"/>
    </row>
    <row r="59" spans="1:11" ht="15.95" customHeight="1" x14ac:dyDescent="0.2">
      <c r="A59" s="6" t="s">
        <v>79</v>
      </c>
      <c r="B59" s="19"/>
      <c r="C59" s="20"/>
      <c r="D59" s="9" t="s">
        <v>6</v>
      </c>
      <c r="E59" s="13" t="s">
        <v>7</v>
      </c>
      <c r="F59" s="43"/>
      <c r="G59" s="21" t="s">
        <v>33</v>
      </c>
      <c r="H59" s="54">
        <f t="shared" ref="H59:H61" si="10">C59*F59</f>
        <v>0</v>
      </c>
      <c r="I59" s="8"/>
      <c r="J59" s="8"/>
      <c r="K59" s="3"/>
    </row>
    <row r="60" spans="1:11" ht="15.95" customHeight="1" x14ac:dyDescent="0.2">
      <c r="B60" s="23"/>
      <c r="C60" s="20"/>
      <c r="D60" s="9" t="s">
        <v>6</v>
      </c>
      <c r="E60" s="13" t="s">
        <v>7</v>
      </c>
      <c r="F60" s="44"/>
      <c r="G60" s="21" t="s">
        <v>33</v>
      </c>
      <c r="H60" s="54">
        <f t="shared" si="10"/>
        <v>0</v>
      </c>
      <c r="I60" s="8"/>
      <c r="J60" s="8"/>
      <c r="K60" s="3"/>
    </row>
    <row r="61" spans="1:11" ht="15.95" customHeight="1" thickBot="1" x14ac:dyDescent="0.25">
      <c r="B61" s="23"/>
      <c r="C61" s="20"/>
      <c r="D61" s="9" t="s">
        <v>6</v>
      </c>
      <c r="E61" s="13" t="s">
        <v>7</v>
      </c>
      <c r="F61" s="44"/>
      <c r="G61" s="21" t="s">
        <v>33</v>
      </c>
      <c r="H61" s="54">
        <f t="shared" si="10"/>
        <v>0</v>
      </c>
      <c r="I61" s="8"/>
      <c r="J61" s="8"/>
      <c r="K61" s="3"/>
    </row>
    <row r="62" spans="1:11" ht="15.95" customHeight="1" thickBot="1" x14ac:dyDescent="0.25">
      <c r="A62" s="17"/>
      <c r="B62" s="9"/>
      <c r="C62" s="10"/>
      <c r="D62" s="9"/>
      <c r="E62" s="13"/>
      <c r="F62" s="17" t="s">
        <v>82</v>
      </c>
      <c r="G62" s="38" t="s">
        <v>33</v>
      </c>
      <c r="H62" s="45">
        <f>SUM(H7:H61)</f>
        <v>0</v>
      </c>
      <c r="I62" s="8"/>
      <c r="J62" s="8"/>
      <c r="K62" s="3"/>
    </row>
    <row r="63" spans="1:11" ht="15.95" customHeight="1" x14ac:dyDescent="0.2">
      <c r="B63" s="9"/>
      <c r="H63" s="8"/>
      <c r="I63" s="8"/>
      <c r="J63" s="8"/>
      <c r="K63" s="3"/>
    </row>
    <row r="64" spans="1:11" ht="15" customHeight="1" x14ac:dyDescent="0.2">
      <c r="A64" s="6" t="s">
        <v>81</v>
      </c>
      <c r="B64" s="14" t="s">
        <v>34</v>
      </c>
      <c r="C64" s="55"/>
      <c r="D64" s="14" t="s">
        <v>80</v>
      </c>
      <c r="E64" s="14" t="s">
        <v>63</v>
      </c>
      <c r="F64" s="56">
        <v>1.4999999999999999E-2</v>
      </c>
      <c r="G64" s="57"/>
      <c r="H64" s="54">
        <f t="shared" ref="H64:H76" si="11">C64*F64</f>
        <v>0</v>
      </c>
      <c r="I64" s="8"/>
      <c r="J64" s="8"/>
    </row>
    <row r="65" spans="2:10" ht="15" customHeight="1" x14ac:dyDescent="0.2">
      <c r="B65" s="14" t="s">
        <v>35</v>
      </c>
      <c r="C65" s="54"/>
      <c r="D65" s="14" t="s">
        <v>80</v>
      </c>
      <c r="E65" s="14" t="s">
        <v>63</v>
      </c>
      <c r="F65" s="56">
        <v>0.05</v>
      </c>
      <c r="G65" s="14"/>
      <c r="H65" s="54">
        <f t="shared" si="11"/>
        <v>0</v>
      </c>
      <c r="I65" s="8"/>
      <c r="J65" s="8"/>
    </row>
    <row r="66" spans="2:10" ht="15" customHeight="1" x14ac:dyDescent="0.2">
      <c r="B66" s="14" t="s">
        <v>46</v>
      </c>
      <c r="C66" s="54"/>
      <c r="D66" s="14" t="s">
        <v>80</v>
      </c>
      <c r="E66" s="14" t="s">
        <v>63</v>
      </c>
      <c r="F66" s="56">
        <v>7.4999999999999997E-2</v>
      </c>
      <c r="G66" s="57"/>
      <c r="H66" s="54">
        <f t="shared" si="11"/>
        <v>0</v>
      </c>
      <c r="I66" s="8"/>
      <c r="J66" s="8"/>
    </row>
    <row r="67" spans="2:10" ht="15" customHeight="1" x14ac:dyDescent="0.2">
      <c r="B67" s="14" t="s">
        <v>36</v>
      </c>
      <c r="C67" s="54"/>
      <c r="D67" s="14" t="s">
        <v>80</v>
      </c>
      <c r="E67" s="14" t="s">
        <v>63</v>
      </c>
      <c r="F67" s="56">
        <v>3.7999999999999999E-2</v>
      </c>
      <c r="G67" s="57"/>
      <c r="H67" s="54">
        <f t="shared" si="11"/>
        <v>0</v>
      </c>
      <c r="I67" s="8"/>
      <c r="J67" s="8"/>
    </row>
    <row r="68" spans="2:10" ht="15" customHeight="1" x14ac:dyDescent="0.2">
      <c r="B68" s="14" t="s">
        <v>37</v>
      </c>
      <c r="C68" s="54"/>
      <c r="D68" s="14" t="s">
        <v>80</v>
      </c>
      <c r="E68" s="14" t="s">
        <v>63</v>
      </c>
      <c r="F68" s="56">
        <v>0.02</v>
      </c>
      <c r="G68" s="57"/>
      <c r="H68" s="54">
        <f t="shared" si="11"/>
        <v>0</v>
      </c>
      <c r="I68" s="8"/>
      <c r="J68" s="8"/>
    </row>
    <row r="69" spans="2:10" ht="15" customHeight="1" x14ac:dyDescent="0.2">
      <c r="B69" s="14" t="s">
        <v>38</v>
      </c>
      <c r="C69" s="54"/>
      <c r="D69" s="14" t="s">
        <v>80</v>
      </c>
      <c r="E69" s="14" t="s">
        <v>63</v>
      </c>
      <c r="F69" s="56">
        <v>2.5000000000000001E-2</v>
      </c>
      <c r="G69" s="57"/>
      <c r="H69" s="54">
        <f t="shared" si="11"/>
        <v>0</v>
      </c>
      <c r="I69" s="8"/>
      <c r="J69" s="8"/>
    </row>
    <row r="70" spans="2:10" ht="15" customHeight="1" x14ac:dyDescent="0.2">
      <c r="B70" s="14" t="s">
        <v>39</v>
      </c>
      <c r="C70" s="54"/>
      <c r="D70" s="14" t="s">
        <v>80</v>
      </c>
      <c r="E70" s="14" t="s">
        <v>63</v>
      </c>
      <c r="F70" s="56">
        <v>3.7999999999999999E-2</v>
      </c>
      <c r="G70" s="57"/>
      <c r="H70" s="54">
        <f t="shared" si="11"/>
        <v>0</v>
      </c>
      <c r="I70" s="8"/>
      <c r="J70" s="8"/>
    </row>
    <row r="71" spans="2:10" ht="15" customHeight="1" x14ac:dyDescent="0.2">
      <c r="B71" s="14" t="s">
        <v>40</v>
      </c>
      <c r="C71" s="54"/>
      <c r="D71" s="14" t="s">
        <v>80</v>
      </c>
      <c r="E71" s="14" t="s">
        <v>63</v>
      </c>
      <c r="F71" s="56">
        <v>0.15</v>
      </c>
      <c r="G71" s="57"/>
      <c r="H71" s="54">
        <f t="shared" si="11"/>
        <v>0</v>
      </c>
      <c r="I71" s="8"/>
      <c r="J71" s="8"/>
    </row>
    <row r="72" spans="2:10" ht="15" customHeight="1" x14ac:dyDescent="0.2">
      <c r="B72" s="14" t="s">
        <v>41</v>
      </c>
      <c r="C72" s="54"/>
      <c r="D72" s="14" t="s">
        <v>80</v>
      </c>
      <c r="E72" s="14" t="s">
        <v>63</v>
      </c>
      <c r="F72" s="56">
        <v>3.7999999999999999E-2</v>
      </c>
      <c r="G72" s="57"/>
      <c r="H72" s="54">
        <f t="shared" si="11"/>
        <v>0</v>
      </c>
      <c r="I72" s="8"/>
      <c r="J72" s="8"/>
    </row>
    <row r="73" spans="2:10" ht="15" customHeight="1" x14ac:dyDescent="0.2">
      <c r="B73" s="14" t="s">
        <v>42</v>
      </c>
      <c r="C73" s="54"/>
      <c r="D73" s="14" t="s">
        <v>80</v>
      </c>
      <c r="E73" s="14" t="s">
        <v>63</v>
      </c>
      <c r="F73" s="56">
        <v>2.5000000000000001E-2</v>
      </c>
      <c r="G73" s="57"/>
      <c r="H73" s="54">
        <f t="shared" si="11"/>
        <v>0</v>
      </c>
      <c r="I73" s="8"/>
      <c r="J73" s="8"/>
    </row>
    <row r="74" spans="2:10" ht="15" customHeight="1" x14ac:dyDescent="0.2">
      <c r="B74" s="14" t="s">
        <v>43</v>
      </c>
      <c r="C74" s="54"/>
      <c r="D74" s="14" t="s">
        <v>80</v>
      </c>
      <c r="E74" s="14" t="s">
        <v>63</v>
      </c>
      <c r="F74" s="56">
        <v>0.01</v>
      </c>
      <c r="G74" s="57"/>
      <c r="H74" s="54">
        <f t="shared" si="11"/>
        <v>0</v>
      </c>
      <c r="I74" s="8"/>
      <c r="J74" s="8"/>
    </row>
    <row r="75" spans="2:10" ht="15" customHeight="1" x14ac:dyDescent="0.2">
      <c r="B75" s="14" t="s">
        <v>44</v>
      </c>
      <c r="C75" s="54"/>
      <c r="D75" s="14" t="s">
        <v>80</v>
      </c>
      <c r="E75" s="14" t="s">
        <v>63</v>
      </c>
      <c r="F75" s="56">
        <v>5.0000000000000001E-3</v>
      </c>
      <c r="G75" s="57"/>
      <c r="H75" s="54">
        <f t="shared" si="11"/>
        <v>0</v>
      </c>
      <c r="I75" s="8"/>
      <c r="J75" s="8"/>
    </row>
    <row r="76" spans="2:10" ht="15" customHeight="1" thickBot="1" x14ac:dyDescent="0.25">
      <c r="B76" s="14" t="s">
        <v>45</v>
      </c>
      <c r="C76" s="54"/>
      <c r="D76" s="14" t="s">
        <v>80</v>
      </c>
      <c r="E76" s="14" t="s">
        <v>63</v>
      </c>
      <c r="F76" s="56">
        <v>0.02</v>
      </c>
      <c r="G76" s="57"/>
      <c r="H76" s="54">
        <f t="shared" si="11"/>
        <v>0</v>
      </c>
      <c r="I76" s="8"/>
      <c r="J76" s="8"/>
    </row>
    <row r="77" spans="2:10" ht="15" customHeight="1" thickBot="1" x14ac:dyDescent="0.25">
      <c r="B77" s="14"/>
      <c r="C77" s="14"/>
      <c r="D77" s="14"/>
      <c r="E77" s="14"/>
      <c r="F77" s="17" t="s">
        <v>82</v>
      </c>
      <c r="G77" s="38" t="s">
        <v>33</v>
      </c>
      <c r="H77" s="45">
        <f>SUM(H64:H76)</f>
        <v>0</v>
      </c>
      <c r="I77" s="8"/>
      <c r="J77" s="8"/>
    </row>
    <row r="78" spans="2:10" ht="15.95" customHeight="1" thickBot="1" x14ac:dyDescent="0.25"/>
    <row r="79" spans="2:10" ht="15.95" customHeight="1" thickBot="1" x14ac:dyDescent="0.25">
      <c r="F79" s="17" t="s">
        <v>83</v>
      </c>
      <c r="G79" s="38" t="s">
        <v>33</v>
      </c>
      <c r="H79" s="45">
        <f>H62+H77</f>
        <v>0</v>
      </c>
    </row>
    <row r="80" spans="2:10" ht="15.95" customHeight="1" x14ac:dyDescent="0.2">
      <c r="F80" s="17"/>
      <c r="G80" s="38"/>
      <c r="H80" s="38"/>
    </row>
    <row r="81" spans="1:8" ht="12.95" customHeight="1" x14ac:dyDescent="0.2">
      <c r="A81" s="59" t="s">
        <v>84</v>
      </c>
      <c r="B81" s="58"/>
      <c r="C81" s="58"/>
      <c r="D81" s="58"/>
      <c r="E81" s="58"/>
      <c r="F81" s="58"/>
      <c r="G81" s="58"/>
      <c r="H81" s="58"/>
    </row>
  </sheetData>
  <mergeCells count="5">
    <mergeCell ref="A1:H1"/>
    <mergeCell ref="A2:H2"/>
    <mergeCell ref="A3:H3"/>
    <mergeCell ref="A4:H4"/>
    <mergeCell ref="A81:H81"/>
  </mergeCells>
  <printOptions horizontalCentered="1"/>
  <pageMargins left="0.7" right="0.7" top="0.75" bottom="0.75" header="0.3" footer="0.3"/>
  <pageSetup scale="66" fitToHeight="2" orientation="portrait" r:id="rId1"/>
  <rowBreaks count="1" manualBreakCount="1">
    <brk id="6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Material Conversion worksheet p2</dc:title>
  <dc:creator>Liz Avila</dc:creator>
  <cp:lastModifiedBy>Ken Rukavina</cp:lastModifiedBy>
  <cp:lastPrinted>2018-04-12T20:26:56Z</cp:lastPrinted>
  <dcterms:created xsi:type="dcterms:W3CDTF">2018-04-10T22:45:02Z</dcterms:created>
  <dcterms:modified xsi:type="dcterms:W3CDTF">2018-04-12T20:30:09Z</dcterms:modified>
</cp:coreProperties>
</file>